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516"/>
  <workbookPr defaultThemeVersion="124226"/>
  <bookViews>
    <workbookView xWindow="960" yWindow="690" windowWidth="27315" windowHeight="12015" xr2:uid="{00000000-000D-0000-FFFF-FFFF00000000}"/>
  </bookViews>
  <sheets>
    <sheet name="09-2016" sheetId="1" r:id="rId1"/>
  </sheets>
  <definedNames>
    <definedName name="_xlnm.Print_Area" localSheetId="0">'09-2016'!$A$1:$P$17</definedName>
  </definedNames>
  <calcPr calcId="171026"/>
</workbook>
</file>

<file path=xl/calcChain.xml><?xml version="1.0" encoding="utf-8"?>
<calcChain xmlns="http://schemas.openxmlformats.org/spreadsheetml/2006/main">
  <c r="N17" i="1" l="1"/>
  <c r="M17" i="1"/>
  <c r="L17" i="1"/>
  <c r="K17" i="1"/>
  <c r="I17" i="1"/>
  <c r="H17" i="1"/>
  <c r="G17" i="1"/>
  <c r="F17" i="1"/>
  <c r="E17" i="1"/>
  <c r="D17" i="1"/>
  <c r="C17" i="1"/>
  <c r="O16" i="1"/>
  <c r="J16" i="1"/>
  <c r="P16" i="1"/>
  <c r="O15" i="1"/>
  <c r="J15" i="1"/>
  <c r="P15" i="1"/>
  <c r="O14" i="1"/>
  <c r="J14" i="1"/>
  <c r="P14" i="1"/>
  <c r="O13" i="1"/>
  <c r="J13" i="1"/>
  <c r="J12" i="1"/>
  <c r="O12" i="1"/>
  <c r="P12" i="1"/>
  <c r="O11" i="1"/>
  <c r="J11" i="1"/>
  <c r="P11" i="1"/>
  <c r="O10" i="1"/>
  <c r="J10" i="1"/>
  <c r="P10" i="1"/>
  <c r="O9" i="1"/>
  <c r="J9" i="1"/>
  <c r="P9" i="1"/>
  <c r="J8" i="1"/>
  <c r="O8" i="1"/>
  <c r="P8" i="1"/>
  <c r="O7" i="1"/>
  <c r="J7" i="1"/>
  <c r="P7" i="1"/>
  <c r="O6" i="1"/>
  <c r="J6" i="1"/>
  <c r="P6" i="1"/>
  <c r="O5" i="1"/>
  <c r="J5" i="1"/>
  <c r="P5" i="1"/>
  <c r="J4" i="1"/>
  <c r="O4" i="1"/>
  <c r="P4" i="1"/>
  <c r="J17" i="1"/>
  <c r="O17" i="1"/>
  <c r="P17" i="1"/>
  <c r="P13" i="1"/>
</calcChain>
</file>

<file path=xl/sharedStrings.xml><?xml version="1.0" encoding="utf-8"?>
<sst xmlns="http://schemas.openxmlformats.org/spreadsheetml/2006/main" count="45" uniqueCount="39">
  <si>
    <t>CÂMARA MUNICIPAL DE COLATINA</t>
  </si>
  <si>
    <t>DETALHAMENTO DA FOLHA PAGAMENTO - REMUNERAÇÃO MENSAL  - 09/2016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</si>
  <si>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</si>
  <si>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</si>
  <si>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</si>
  <si>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</si>
  <si>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</si>
  <si>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</si>
  <si>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</si>
  <si>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</si>
  <si>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</si>
  <si>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</si>
  <si>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</si>
  <si>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</si>
  <si>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</si>
  <si>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</si>
  <si>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</si>
  <si>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</si>
  <si>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</si>
  <si>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</si>
  <si>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Bruno Vello Ramos</t>
  </si>
  <si>
    <t>Procurador Jurídico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</si>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</sst>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12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5" fontId="1" fillId="0" borderId="4" xfId="1" applyNumberFormat="1" applyFont="1" applyBorder="1"/>
    <xf numFmtId="165" fontId="8" fillId="0" borderId="4" xfId="1" applyNumberFormat="1" applyFont="1" applyBorder="1"/>
    <xf numFmtId="166" fontId="1" fillId="0" borderId="4" xfId="1" applyNumberFormat="1" applyFont="1" applyBorder="1"/>
    <xf numFmtId="166" fontId="9" fillId="0" borderId="4" xfId="1" applyNumberFormat="1" applyFont="1" applyBorder="1"/>
    <xf numFmtId="165" fontId="10" fillId="0" borderId="4" xfId="1" applyNumberFormat="1" applyFont="1" applyBorder="1"/>
    <xf numFmtId="165" fontId="11" fillId="0" borderId="4" xfId="0" applyNumberFormat="1" applyFont="1" applyBorder="1"/>
    <xf numFmtId="165" fontId="5" fillId="0" borderId="4" xfId="1" applyNumberFormat="1" applyFont="1" applyBorder="1"/>
    <xf numFmtId="166" fontId="11" fillId="0" borderId="4" xfId="0" applyNumberFormat="1" applyFont="1" applyBorder="1"/>
    <xf numFmtId="166" fontId="6" fillId="0" borderId="4" xfId="1" applyNumberFormat="1" applyFont="1" applyBorder="1"/>
    <xf numFmtId="165" fontId="4" fillId="0" borderId="4" xfId="1" applyNumberFormat="1" applyFont="1" applyBorder="1"/>
    <xf numFmtId="164" fontId="0" fillId="0" borderId="0" xfId="1" applyFont="1"/>
    <xf numFmtId="164" fontId="1" fillId="0" borderId="0" xfId="1" applyFont="1" applyFill="1" applyBorder="1"/>
    <xf numFmtId="166" fontId="0" fillId="0" borderId="0" xfId="0" applyNumberFormat="1"/>
    <xf numFmtId="166" fontId="9" fillId="0" borderId="0" xfId="1" applyNumberFormat="1" applyFont="1" applyFill="1" applyBorder="1"/>
    <xf numFmtId="165" fontId="10" fillId="0" borderId="0" xfId="1" applyNumberFormat="1" applyFont="1" applyFill="1" applyBorder="1"/>
    <xf numFmtId="165" fontId="0" fillId="0" borderId="0" xfId="0" applyNumberForma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EFETIVO LC-35" xfId="3" xr:uid="{00000000-0005-0000-0000-000001000000}"/>
    <cellStyle name="Normal_Plan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zoomScale="80" zoomScaleNormal="80" workbookViewId="0" xr3:uid="{AEA406A1-0E4B-5B11-9CD5-51D6E497D94C}">
      <pane xSplit="2" ySplit="3" topLeftCell="C4" activePane="bottomRight" state="frozen"/>
      <selection pane="bottomLeft" activeCell="A4" sqref="A4"/>
      <selection pane="topRight" activeCell="C1" sqref="C1"/>
      <selection pane="bottomRight" activeCell="P17" sqref="P17"/>
    </sheetView>
  </sheetViews>
  <sheetFormatPr defaultRowHeight="12.75"/>
  <cols>
    <col min="1" max="1" width="34.42578125" customWidth="1"/>
    <col min="2" max="2" width="30.5703125" customWidth="1"/>
    <col min="3" max="3" width="18.5703125" customWidth="1"/>
    <col min="4" max="4" width="22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6.42578125" customWidth="1"/>
    <col min="10" max="10" width="17.85546875" customWidth="1"/>
    <col min="11" max="11" width="15.42578125" customWidth="1"/>
    <col min="12" max="12" width="15.85546875" customWidth="1"/>
    <col min="13" max="13" width="18.7109375" customWidth="1"/>
    <col min="14" max="14" width="16.7109375" customWidth="1"/>
    <col min="15" max="15" width="15.42578125" customWidth="1"/>
    <col min="16" max="16" width="16.7109375" customWidth="1"/>
  </cols>
  <sheetData>
    <row r="1" spans="1:20" ht="18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1"/>
      <c r="R1" s="1"/>
      <c r="S1" s="1"/>
      <c r="T1" s="1"/>
    </row>
    <row r="2" spans="1:20" ht="18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1"/>
    </row>
    <row r="3" spans="1:20" ht="47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3" t="s">
        <v>17</v>
      </c>
      <c r="Q3" s="1"/>
      <c r="R3" s="1"/>
      <c r="S3" s="1"/>
      <c r="T3" s="1"/>
    </row>
    <row r="4" spans="1:20" ht="15.75">
      <c r="A4" s="6" t="s">
        <v>18</v>
      </c>
      <c r="B4" s="6" t="s">
        <v>19</v>
      </c>
      <c r="C4" s="7">
        <v>1159.83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f t="shared" ref="J4:J9" si="0">C4+E4+F4+G4+H4+I4</f>
        <v>1159.83</v>
      </c>
      <c r="K4" s="9">
        <v>-92.78</v>
      </c>
      <c r="L4" s="9">
        <v>0</v>
      </c>
      <c r="M4" s="9">
        <v>0</v>
      </c>
      <c r="N4" s="9">
        <v>-172.5</v>
      </c>
      <c r="O4" s="10">
        <f t="shared" ref="O4:O16" si="1">K4+L4+M4+N4</f>
        <v>-265.27999999999997</v>
      </c>
      <c r="P4" s="11">
        <f t="shared" ref="P4:P16" si="2">J4+O4</f>
        <v>894.55</v>
      </c>
    </row>
    <row r="5" spans="1:20" ht="15.75">
      <c r="A5" s="6" t="s">
        <v>20</v>
      </c>
      <c r="B5" s="6" t="s">
        <v>21</v>
      </c>
      <c r="C5" s="7">
        <v>5009.41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f t="shared" si="0"/>
        <v>5009.41</v>
      </c>
      <c r="K5" s="9">
        <v>-551.03</v>
      </c>
      <c r="L5" s="9">
        <v>-367.01</v>
      </c>
      <c r="M5" s="9">
        <v>0</v>
      </c>
      <c r="N5" s="9">
        <v>0</v>
      </c>
      <c r="O5" s="10">
        <f>K5+L5+M5+N5</f>
        <v>-918.04</v>
      </c>
      <c r="P5" s="11">
        <f>J5+O5</f>
        <v>4091.37</v>
      </c>
    </row>
    <row r="6" spans="1:20" ht="15.75">
      <c r="A6" s="6" t="s">
        <v>22</v>
      </c>
      <c r="B6" s="6" t="s">
        <v>23</v>
      </c>
      <c r="C6" s="7">
        <v>2334.87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f t="shared" si="0"/>
        <v>2334.87</v>
      </c>
      <c r="K6" s="9">
        <v>-210.13</v>
      </c>
      <c r="L6" s="9">
        <v>-16.559999999999999</v>
      </c>
      <c r="M6" s="9">
        <v>0</v>
      </c>
      <c r="N6" s="9">
        <v>-284.82</v>
      </c>
      <c r="O6" s="10">
        <f t="shared" si="1"/>
        <v>-511.51</v>
      </c>
      <c r="P6" s="11">
        <f t="shared" si="2"/>
        <v>1823.36</v>
      </c>
    </row>
    <row r="7" spans="1:20" ht="15.75">
      <c r="A7" s="6" t="s">
        <v>24</v>
      </c>
      <c r="B7" s="6" t="s">
        <v>25</v>
      </c>
      <c r="C7" s="7">
        <v>1036.1400000000001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f t="shared" si="0"/>
        <v>1036.1400000000001</v>
      </c>
      <c r="K7" s="9">
        <v>-82.89</v>
      </c>
      <c r="L7" s="9">
        <v>0</v>
      </c>
      <c r="M7" s="9">
        <v>0</v>
      </c>
      <c r="N7" s="9">
        <v>0</v>
      </c>
      <c r="O7" s="10">
        <f>K7+L7+M7+N7</f>
        <v>-82.89</v>
      </c>
      <c r="P7" s="11">
        <f>J7+O7</f>
        <v>953.25000000000011</v>
      </c>
    </row>
    <row r="8" spans="1:20" ht="15.75">
      <c r="A8" s="6" t="s">
        <v>26</v>
      </c>
      <c r="B8" s="6" t="s">
        <v>25</v>
      </c>
      <c r="C8" s="7">
        <v>1036.1400000000001</v>
      </c>
      <c r="D8" s="7">
        <v>0</v>
      </c>
      <c r="E8" s="7">
        <v>26.2</v>
      </c>
      <c r="F8" s="7">
        <v>0</v>
      </c>
      <c r="G8" s="7">
        <v>0</v>
      </c>
      <c r="H8" s="7">
        <v>0</v>
      </c>
      <c r="I8" s="7">
        <v>0</v>
      </c>
      <c r="J8" s="8">
        <f t="shared" si="0"/>
        <v>1062.3400000000001</v>
      </c>
      <c r="K8" s="9">
        <v>-82.89</v>
      </c>
      <c r="L8" s="9">
        <v>0</v>
      </c>
      <c r="M8" s="9">
        <v>0</v>
      </c>
      <c r="N8" s="9">
        <v>0</v>
      </c>
      <c r="O8" s="10">
        <f>K8+L8+M8+N8</f>
        <v>-82.89</v>
      </c>
      <c r="P8" s="11">
        <f>J8+O8</f>
        <v>979.45000000000016</v>
      </c>
    </row>
    <row r="9" spans="1:20" ht="15.75">
      <c r="A9" s="6" t="s">
        <v>27</v>
      </c>
      <c r="B9" s="6" t="s">
        <v>28</v>
      </c>
      <c r="C9" s="7">
        <v>1688.19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f t="shared" si="0"/>
        <v>1688.19</v>
      </c>
      <c r="K9" s="9">
        <v>-151.93</v>
      </c>
      <c r="L9" s="9">
        <v>0</v>
      </c>
      <c r="M9" s="9">
        <v>0</v>
      </c>
      <c r="N9" s="9">
        <v>0</v>
      </c>
      <c r="O9" s="10">
        <f t="shared" si="1"/>
        <v>-151.93</v>
      </c>
      <c r="P9" s="11">
        <f t="shared" si="2"/>
        <v>1536.26</v>
      </c>
    </row>
    <row r="10" spans="1:20" ht="15.75">
      <c r="A10" s="6" t="s">
        <v>29</v>
      </c>
      <c r="B10" s="6" t="s">
        <v>30</v>
      </c>
      <c r="C10" s="7">
        <v>1159.83</v>
      </c>
      <c r="D10" s="7">
        <v>347.95</v>
      </c>
      <c r="E10" s="7">
        <v>0</v>
      </c>
      <c r="F10" s="7">
        <v>350</v>
      </c>
      <c r="G10" s="7">
        <v>0</v>
      </c>
      <c r="H10" s="7">
        <v>0</v>
      </c>
      <c r="I10" s="7">
        <v>0</v>
      </c>
      <c r="J10" s="8">
        <f>C10+D10+F10+G10+H10+I10</f>
        <v>1857.78</v>
      </c>
      <c r="K10" s="9">
        <v>-167.2</v>
      </c>
      <c r="L10" s="9">
        <v>0</v>
      </c>
      <c r="M10" s="9">
        <v>0</v>
      </c>
      <c r="N10" s="9">
        <v>0</v>
      </c>
      <c r="O10" s="10">
        <f t="shared" si="1"/>
        <v>-167.2</v>
      </c>
      <c r="P10" s="11">
        <f t="shared" si="2"/>
        <v>1690.58</v>
      </c>
    </row>
    <row r="11" spans="1:20" ht="15.75">
      <c r="A11" s="6" t="s">
        <v>31</v>
      </c>
      <c r="B11" s="6" t="s">
        <v>19</v>
      </c>
      <c r="C11" s="7">
        <v>1064.07</v>
      </c>
      <c r="D11" s="7">
        <v>0</v>
      </c>
      <c r="E11" s="7">
        <v>0</v>
      </c>
      <c r="F11" s="7">
        <v>350</v>
      </c>
      <c r="G11" s="7">
        <v>0</v>
      </c>
      <c r="H11" s="7">
        <v>0</v>
      </c>
      <c r="I11" s="7">
        <v>0</v>
      </c>
      <c r="J11" s="8">
        <f>C11+E11+F11+G11+H11+I11</f>
        <v>1414.07</v>
      </c>
      <c r="K11" s="9">
        <v>-113.12</v>
      </c>
      <c r="L11" s="9">
        <v>0</v>
      </c>
      <c r="M11" s="9">
        <v>0</v>
      </c>
      <c r="N11" s="9">
        <v>-318.81</v>
      </c>
      <c r="O11" s="10">
        <f t="shared" si="1"/>
        <v>-431.93</v>
      </c>
      <c r="P11" s="11">
        <f t="shared" si="2"/>
        <v>982.13999999999987</v>
      </c>
    </row>
    <row r="12" spans="1:20" ht="15.75">
      <c r="A12" s="6" t="s">
        <v>32</v>
      </c>
      <c r="B12" s="6" t="s">
        <v>28</v>
      </c>
      <c r="C12" s="7">
        <v>1840.12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f>C12+E12+F12+G12+H12+I12</f>
        <v>1840.12</v>
      </c>
      <c r="K12" s="9">
        <v>-165.61</v>
      </c>
      <c r="L12" s="9">
        <v>0</v>
      </c>
      <c r="M12" s="9">
        <v>0</v>
      </c>
      <c r="N12" s="9">
        <v>-468.66</v>
      </c>
      <c r="O12" s="10">
        <f t="shared" si="1"/>
        <v>-634.27</v>
      </c>
      <c r="P12" s="11">
        <f t="shared" si="2"/>
        <v>1205.8499999999999</v>
      </c>
    </row>
    <row r="13" spans="1:20" ht="15.75">
      <c r="A13" s="6" t="s">
        <v>33</v>
      </c>
      <c r="B13" s="6" t="s">
        <v>34</v>
      </c>
      <c r="C13" s="7">
        <v>3200.69</v>
      </c>
      <c r="D13" s="7">
        <v>0</v>
      </c>
      <c r="E13" s="7">
        <v>0</v>
      </c>
      <c r="F13" s="7">
        <v>0</v>
      </c>
      <c r="G13" s="7">
        <v>0</v>
      </c>
      <c r="H13" s="7">
        <v>1600.35</v>
      </c>
      <c r="I13" s="7">
        <v>0</v>
      </c>
      <c r="J13" s="8">
        <f>C13+E13+F13+G13+H13+I13</f>
        <v>4801.04</v>
      </c>
      <c r="K13" s="9">
        <v>-528.11</v>
      </c>
      <c r="L13" s="9">
        <v>-325.27999999999997</v>
      </c>
      <c r="M13" s="9">
        <v>0</v>
      </c>
      <c r="N13" s="9">
        <v>0</v>
      </c>
      <c r="O13" s="10">
        <f t="shared" si="1"/>
        <v>-853.39</v>
      </c>
      <c r="P13" s="11">
        <f t="shared" si="2"/>
        <v>3947.65</v>
      </c>
    </row>
    <row r="14" spans="1:20" ht="15.75">
      <c r="A14" s="6" t="s">
        <v>35</v>
      </c>
      <c r="B14" s="6" t="s">
        <v>30</v>
      </c>
      <c r="C14" s="7">
        <v>1064.07</v>
      </c>
      <c r="D14" s="7">
        <v>319.22000000000003</v>
      </c>
      <c r="E14" s="7">
        <v>0</v>
      </c>
      <c r="F14" s="7">
        <v>350</v>
      </c>
      <c r="G14" s="7">
        <v>0</v>
      </c>
      <c r="H14" s="7">
        <v>0</v>
      </c>
      <c r="I14" s="7">
        <v>0</v>
      </c>
      <c r="J14" s="8">
        <f>C14+D14+E14+F14+G14+H14+I14</f>
        <v>1733.29</v>
      </c>
      <c r="K14" s="9">
        <v>-155.99</v>
      </c>
      <c r="L14" s="9">
        <v>0</v>
      </c>
      <c r="M14" s="9">
        <v>0</v>
      </c>
      <c r="N14" s="9">
        <v>-318.33999999999997</v>
      </c>
      <c r="O14" s="10">
        <f t="shared" si="1"/>
        <v>-474.33</v>
      </c>
      <c r="P14" s="11">
        <f t="shared" si="2"/>
        <v>1258.96</v>
      </c>
    </row>
    <row r="15" spans="1:20" ht="15.75">
      <c r="A15" s="6" t="s">
        <v>36</v>
      </c>
      <c r="B15" s="6" t="s">
        <v>25</v>
      </c>
      <c r="C15" s="7">
        <v>1036.1400000000001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f>C15+E15+F15+G15+H15+I15</f>
        <v>1036.1400000000001</v>
      </c>
      <c r="K15" s="9">
        <v>-82.89</v>
      </c>
      <c r="L15" s="9">
        <v>0</v>
      </c>
      <c r="M15" s="9">
        <v>0</v>
      </c>
      <c r="N15" s="9">
        <v>-279.89</v>
      </c>
      <c r="O15" s="10">
        <f t="shared" si="1"/>
        <v>-362.78</v>
      </c>
      <c r="P15" s="11">
        <f t="shared" si="2"/>
        <v>673.36000000000013</v>
      </c>
    </row>
    <row r="16" spans="1:20" ht="15.75">
      <c r="A16" s="6" t="s">
        <v>37</v>
      </c>
      <c r="B16" s="6" t="s">
        <v>23</v>
      </c>
      <c r="C16" s="7">
        <v>2334.87</v>
      </c>
      <c r="D16" s="7">
        <v>0</v>
      </c>
      <c r="E16" s="7">
        <v>0</v>
      </c>
      <c r="F16" s="7">
        <v>1038.8599999999999</v>
      </c>
      <c r="G16" s="7">
        <v>0</v>
      </c>
      <c r="H16" s="7">
        <v>0</v>
      </c>
      <c r="I16" s="7">
        <v>0</v>
      </c>
      <c r="J16" s="8">
        <f>C16+E16+F16+G16+H16+I16</f>
        <v>3373.7299999999996</v>
      </c>
      <c r="K16" s="9">
        <v>-371.11</v>
      </c>
      <c r="L16" s="9">
        <v>-95.59</v>
      </c>
      <c r="M16" s="9">
        <v>0</v>
      </c>
      <c r="N16" s="9">
        <v>-954.27</v>
      </c>
      <c r="O16" s="10">
        <f t="shared" si="1"/>
        <v>-1420.97</v>
      </c>
      <c r="P16" s="11">
        <f t="shared" si="2"/>
        <v>1952.7599999999995</v>
      </c>
    </row>
    <row r="17" spans="1:16" ht="15.75">
      <c r="A17" s="26" t="s">
        <v>38</v>
      </c>
      <c r="B17" s="26"/>
      <c r="C17" s="12">
        <f t="shared" ref="C17:H17" si="3">SUM(C4:C16)</f>
        <v>23964.369999999995</v>
      </c>
      <c r="D17" s="12">
        <f t="shared" si="3"/>
        <v>667.17000000000007</v>
      </c>
      <c r="E17" s="12">
        <f t="shared" si="3"/>
        <v>26.2</v>
      </c>
      <c r="F17" s="12">
        <f t="shared" si="3"/>
        <v>2088.8599999999997</v>
      </c>
      <c r="G17" s="12">
        <f t="shared" si="3"/>
        <v>0</v>
      </c>
      <c r="H17" s="12">
        <f t="shared" si="3"/>
        <v>1600.35</v>
      </c>
      <c r="I17" s="12">
        <f>SUM(I4:I16)</f>
        <v>0</v>
      </c>
      <c r="J17" s="13">
        <f>C17+D17+E17+F17+G17+H17+I17</f>
        <v>28346.949999999993</v>
      </c>
      <c r="K17" s="14">
        <f>SUM(K4:K16)</f>
        <v>-2755.6800000000003</v>
      </c>
      <c r="L17" s="14">
        <f>SUM(L4:L16)</f>
        <v>-804.43999999999994</v>
      </c>
      <c r="M17" s="14">
        <f>SUM(M4:M16)</f>
        <v>0</v>
      </c>
      <c r="N17" s="14">
        <f>SUM(N4:N16)</f>
        <v>-2797.29</v>
      </c>
      <c r="O17" s="15">
        <f>K17+L17+M17+N17</f>
        <v>-6357.41</v>
      </c>
      <c r="P17" s="16">
        <f>J17+O17</f>
        <v>21989.539999999994</v>
      </c>
    </row>
    <row r="19" spans="1:16" ht="15.75">
      <c r="B19" s="17"/>
      <c r="C19" s="17"/>
      <c r="D19" s="18"/>
      <c r="E19" s="18"/>
      <c r="F19" s="17"/>
      <c r="G19" s="17"/>
      <c r="H19" s="17"/>
      <c r="I19" s="17"/>
      <c r="J19" s="17"/>
      <c r="K19" s="19"/>
      <c r="O19" s="20"/>
      <c r="P19" s="21"/>
    </row>
    <row r="20" spans="1:16">
      <c r="C20" s="22"/>
      <c r="D20" s="22"/>
      <c r="E20" s="22"/>
      <c r="F20" s="22"/>
      <c r="G20" s="22"/>
      <c r="H20" s="22"/>
      <c r="I20" s="22"/>
    </row>
    <row r="21" spans="1:16">
      <c r="J21" s="22"/>
      <c r="P21" s="22"/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2016-10-19T15:13:31Z</dcterms:created>
  <dcterms:modified xsi:type="dcterms:W3CDTF">2016-10-20T19:01:54Z</dcterms:modified>
  <cp:category/>
  <cp:contentStatus/>
</cp:coreProperties>
</file>